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45" activeTab="0"/>
  </bookViews>
  <sheets>
    <sheet name="G-2" sheetId="1" r:id="rId1"/>
    <sheet name="Метаданные" sheetId="2" r:id="rId2"/>
  </sheets>
  <definedNames/>
  <calcPr fullCalcOnLoad="1"/>
</workbook>
</file>

<file path=xl/sharedStrings.xml><?xml version="1.0" encoding="utf-8"?>
<sst xmlns="http://schemas.openxmlformats.org/spreadsheetml/2006/main" count="107" uniqueCount="56">
  <si>
    <t>%</t>
  </si>
  <si>
    <t>Гидроэнергия</t>
  </si>
  <si>
    <t>...</t>
  </si>
  <si>
    <t>…</t>
  </si>
  <si>
    <t>….</t>
  </si>
  <si>
    <t xml:space="preserve"> Жеткізілетін бастапқы энергиялардың жалпы саны</t>
  </si>
  <si>
    <t>Бірлігі</t>
  </si>
  <si>
    <t>Энергия өндірісі</t>
  </si>
  <si>
    <t>1000 м.э.т</t>
  </si>
  <si>
    <t>Энергия импорты</t>
  </si>
  <si>
    <t>Энергия экспорты</t>
  </si>
  <si>
    <t>Халықаралық теңіз және авиациялық бункерлер</t>
  </si>
  <si>
    <t>Қорлардың өзгеруі</t>
  </si>
  <si>
    <t>Көмір</t>
  </si>
  <si>
    <t>Шикі мұнай</t>
  </si>
  <si>
    <t>Мұнай өнімдері</t>
  </si>
  <si>
    <t>Табиғи газ</t>
  </si>
  <si>
    <t>Геотермальды және күн энергиясы және т.б.</t>
  </si>
  <si>
    <t>Биоотын және қалдықтар</t>
  </si>
  <si>
    <t>Электр энергиясы</t>
  </si>
  <si>
    <t>Электр энергиясы
 (21 жол /  6 жол)</t>
  </si>
  <si>
    <t>Жылу</t>
  </si>
  <si>
    <t>оның ішінде:</t>
  </si>
  <si>
    <t>* Алдын-ала мәліметтер, ХЭА-мен келісілгеннен кейін түпкілікті болады.</t>
  </si>
  <si>
    <t>-</t>
  </si>
  <si>
    <t>2020*</t>
  </si>
  <si>
    <t>Көрсеткіші</t>
  </si>
  <si>
    <t>Жеткізілетін бастапқы энергияның жалпы саны</t>
  </si>
  <si>
    <t>Көрсеткішті анықтау</t>
  </si>
  <si>
    <t>Өлшем бірлігі</t>
  </si>
  <si>
    <t>Мұнай баламасының мың тоннасы (б.з. д. мың тонна) – жеткізілетін бастапқы энергияның және отынмен жабдықтаудың жалпы саны және берілген энергияның жалпы санындағы отынның әртүрлі түрлері үлестерінің пайызы үшін.</t>
  </si>
  <si>
    <t>Ақпарат көзі</t>
  </si>
  <si>
    <t>Энергия тұтыну туралы деректерді қалыптастыру жөніндегі жауапты мемлекеттік орган Қазақстан Республикасының Стратегиялық жоспарлау және реформалар жөніндегі агенттігінің Ұлттық статистика бюросы болып табылады.  "Отын-энергетикалық теңгерім" 1-ТЭБ нысаны бойынша жалпымемлекеттік статистикалық байқаудың нәтижелері негізінде және отын-энергетикалық теңгерімді қалыптастыру және энергетика саласын сипаттайтын жекелеген статистикалық көрсеткіштерді есептеу жөніндегі әдістемеге сәйкес қалыптастырылады (11.08.2016 ж., №160)</t>
  </si>
  <si>
    <t>Біріктіру деңгейі</t>
  </si>
  <si>
    <t>Қазақстан Республикасы бойынша</t>
  </si>
  <si>
    <t>Әдіснамасы/
есептеу әдістемесі</t>
  </si>
  <si>
    <t>Есептік көрсеткіш.
Берілген бастапқы энергияның жалпы мөлшері-қорытынды нүкте бола отырып, көрсеткіштердің қосындысы болып табылады. Бастапқы энергия, оның баламаларын жалпы тұтыну = бастапқы энергия мен оның баламаларын өндіру + импорт-экспорт + ресурстар қалдықтарының өзгеруі (теріс болуы мүмкін).
Бастапқы энергия және оның баламаларының жалпы өндірісі-бұл табиғи көздерден алынған энергия тасымалдаушысы. Оларға ресурстарды өндіру (өндіру) процесінде өз мұқтаждарына тұтынылған энергия қосылады. Отын-энергетикалық теңгерімге сәйкес өндіріс (өндіру) көрсеткіштері есептеледі (шығындарды шегере отырып).
Импорт пен экспорт елден импортталатын және экспортталатын энергия тасымалдаушылардың санын көрсетеді (транзиттік сауда бойынша көрсеткіштер импорт пен экспорт жөніндегі операцияларға енгізілмейді). 
Бункерлеу кезінде әскери кемелер мен балық аулауға арналған кемелерді, сондай-ақ әуе кемелерімен бункерлеуді қоса алғанда, елдердің теңіз кемелеріне берілетін отын мөлшері көрсетіледі.</t>
  </si>
  <si>
    <t>Ілеспе көрсеткіштер</t>
  </si>
  <si>
    <t>ТДМ индикаторларымен, ЭЫДҰ жасыл өсу индикаторларымен байланыс</t>
  </si>
  <si>
    <t>Есептеуді құрайтын көрсеткіштер</t>
  </si>
  <si>
    <t>Жаңарту мерзімі</t>
  </si>
  <si>
    <t>жыл сайын желтоқсанда</t>
  </si>
  <si>
    <t>Байланыстар</t>
  </si>
  <si>
    <t>74-93-08</t>
  </si>
  <si>
    <t>Жеткізілетін бастапқы энергияның жалпы саны-жалпы елде жыл сайын жеткізілетін және отын мен энергия түрлері (көмір, мұнай, мұнай өнімдері, табиғи газ, атом энергиясы, гидроэнергетика, геотермалдық және күн энергиясы, биоотын мен қалдықтар, электр энергиясы мен жылу) бойынша бөліністегі энергетикалық ресурстардың санын көрсетеді. Бастапқы энергия өндірісі көрсетілген ресурстарды өндіру (өндіру) процесінде өндіруші тұтынған энергияны қоса алғанда, отыннан инертті заттар жойылғаннан кейін Қазақстан Республикасының Табиғи көздерінен алынған немесе өндірілген энергия мөлшерін (өз мұқтаждарына арналған Шығыс) ескереді. Отын-энергетика ресурстарын өндіру (өндіру) туралы Мемлекеттік статистиканың жиынтық деректері пайдаланылады.</t>
  </si>
  <si>
    <t>Кезеңділігі</t>
  </si>
  <si>
    <t>жылдық</t>
  </si>
  <si>
    <r>
      <t xml:space="preserve">Жеткізілетін бастапқы энергияның жалпы саны 
</t>
    </r>
    <r>
      <rPr>
        <sz val="12"/>
        <rFont val="Roboto"/>
        <family val="0"/>
      </rPr>
      <t>(1 жол + 2 жол - 3 жол - 4 жол + 5 жол)</t>
    </r>
  </si>
  <si>
    <r>
      <t xml:space="preserve">Көмір
</t>
    </r>
    <r>
      <rPr>
        <sz val="12"/>
        <rFont val="Roboto"/>
        <family val="0"/>
      </rPr>
      <t>(Жол 7 / жол 6)</t>
    </r>
  </si>
  <si>
    <r>
      <t xml:space="preserve">Шикі мұнай
</t>
    </r>
    <r>
      <rPr>
        <sz val="12"/>
        <rFont val="Roboto"/>
        <family val="0"/>
      </rPr>
      <t>(9 жол/ 6 жол)</t>
    </r>
  </si>
  <si>
    <r>
      <t>Мұнай өнімдері
11 жол</t>
    </r>
    <r>
      <rPr>
        <sz val="12"/>
        <rFont val="Roboto"/>
        <family val="0"/>
      </rPr>
      <t xml:space="preserve"> / 6 жол)</t>
    </r>
  </si>
  <si>
    <r>
      <t xml:space="preserve">Табиғи газ
</t>
    </r>
    <r>
      <rPr>
        <sz val="12"/>
        <rFont val="Roboto"/>
        <family val="0"/>
      </rPr>
      <t>(13 жол / 6 жол)</t>
    </r>
  </si>
  <si>
    <r>
      <t xml:space="preserve">Гидроэнергия
</t>
    </r>
    <r>
      <rPr>
        <sz val="12"/>
        <rFont val="Roboto"/>
        <family val="0"/>
      </rPr>
      <t>(15 жол / 6 жол)</t>
    </r>
  </si>
  <si>
    <r>
      <t xml:space="preserve">Геотермальды және күн энергиясы және т.б.
</t>
    </r>
    <r>
      <rPr>
        <sz val="12"/>
        <rFont val="Roboto"/>
        <family val="0"/>
      </rPr>
      <t>(17 жол / 6 жол)</t>
    </r>
  </si>
  <si>
    <r>
      <t xml:space="preserve">Биоотын және қалдықтар
</t>
    </r>
    <r>
      <rPr>
        <sz val="12"/>
        <rFont val="Roboto"/>
        <family val="0"/>
      </rPr>
      <t>(19 жол / 6 жол)</t>
    </r>
  </si>
  <si>
    <r>
      <t>Жылу
(</t>
    </r>
    <r>
      <rPr>
        <sz val="12"/>
        <rFont val="Roboto"/>
        <family val="0"/>
      </rPr>
      <t>24 жол / 6 жол)</t>
    </r>
  </si>
</sst>
</file>

<file path=xl/styles.xml><?xml version="1.0" encoding="utf-8"?>
<styleSheet xmlns="http://schemas.openxmlformats.org/spreadsheetml/2006/main">
  <numFmts count="3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Kč&quot;_-;\-* #,##0\ &quot;Kč&quot;_-;_-* &quot;-&quot;\ &quot;Kč&quot;_-;_-@_-"/>
    <numFmt numFmtId="181" formatCode="_-* #,##0\ _K_č_-;\-* #,##0\ _K_č_-;_-* &quot;-&quot;\ _K_č_-;_-@_-"/>
    <numFmt numFmtId="182" formatCode="_-* #,##0.00\ &quot;Kč&quot;_-;\-* #,##0.00\ &quot;Kč&quot;_-;_-* &quot;-&quot;??\ &quot;Kč&quot;_-;_-@_-"/>
    <numFmt numFmtId="183" formatCode="_-* #,##0.00\ _K_č_-;\-* #,##0.00\ _K_č_-;_-* &quot;-&quot;??\ _K_č_-;_-@_-"/>
    <numFmt numFmtId="184" formatCode="0.0%"/>
    <numFmt numFmtId="185" formatCode="#,##0.0"/>
    <numFmt numFmtId="186" formatCode="0.0"/>
  </numFmts>
  <fonts count="49">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Roboto"/>
      <family val="0"/>
    </font>
    <font>
      <b/>
      <sz val="12"/>
      <name val="Roboto"/>
      <family val="0"/>
    </font>
    <font>
      <i/>
      <sz val="10"/>
      <name val="Roboto"/>
      <family val="0"/>
    </font>
    <font>
      <sz val="12"/>
      <name val="Roboto"/>
      <family val="0"/>
    </font>
    <font>
      <sz val="11"/>
      <color indexed="8"/>
      <name val="Roboto"/>
      <family val="0"/>
    </font>
    <font>
      <b/>
      <sz val="11"/>
      <name val="Roboto"/>
      <family val="0"/>
    </font>
    <font>
      <i/>
      <sz val="11"/>
      <name val="Roboto"/>
      <family val="0"/>
    </font>
    <font>
      <i/>
      <sz val="12"/>
      <name val="Roboto"/>
      <family val="0"/>
    </font>
    <font>
      <i/>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i/>
      <sz val="11"/>
      <color theme="1"/>
      <name val="Robo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Font="1" applyAlignment="1">
      <alignment/>
    </xf>
    <xf numFmtId="0" fontId="20" fillId="33" borderId="10" xfId="0" applyFont="1" applyFill="1" applyBorder="1" applyAlignment="1">
      <alignment/>
    </xf>
    <xf numFmtId="0" fontId="21" fillId="8" borderId="11" xfId="0" applyFont="1" applyFill="1" applyBorder="1" applyAlignment="1">
      <alignment horizontal="center" wrapText="1"/>
    </xf>
    <xf numFmtId="0" fontId="21" fillId="8" borderId="0" xfId="0" applyFont="1" applyFill="1" applyBorder="1" applyAlignment="1">
      <alignment horizontal="center" wrapText="1"/>
    </xf>
    <xf numFmtId="0" fontId="20" fillId="33" borderId="0" xfId="0" applyFont="1" applyFill="1" applyAlignment="1">
      <alignment/>
    </xf>
    <xf numFmtId="0" fontId="22" fillId="33" borderId="12" xfId="0" applyFont="1" applyFill="1" applyBorder="1" applyAlignment="1">
      <alignment horizontal="center"/>
    </xf>
    <xf numFmtId="0" fontId="22" fillId="33" borderId="13" xfId="0" applyFont="1" applyFill="1" applyBorder="1" applyAlignment="1">
      <alignment horizontal="center"/>
    </xf>
    <xf numFmtId="0" fontId="20" fillId="0" borderId="10" xfId="0" applyFont="1" applyBorder="1" applyAlignment="1">
      <alignment/>
    </xf>
    <xf numFmtId="0" fontId="20" fillId="33" borderId="10" xfId="0" applyFont="1" applyFill="1" applyBorder="1" applyAlignment="1">
      <alignment horizontal="center" vertical="center" wrapText="1"/>
    </xf>
    <xf numFmtId="0" fontId="20" fillId="0" borderId="10" xfId="0" applyFont="1" applyBorder="1" applyAlignment="1">
      <alignment horizontal="center"/>
    </xf>
    <xf numFmtId="0" fontId="23" fillId="33" borderId="10" xfId="0" applyFont="1" applyFill="1" applyBorder="1" applyAlignment="1">
      <alignment horizontal="left" vertical="center" wrapText="1"/>
    </xf>
    <xf numFmtId="0" fontId="24" fillId="33" borderId="14" xfId="0" applyFont="1" applyFill="1" applyBorder="1" applyAlignment="1">
      <alignment horizontal="center" vertical="center" wrapText="1"/>
    </xf>
    <xf numFmtId="3" fontId="20" fillId="8" borderId="10" xfId="0" applyNumberFormat="1" applyFont="1" applyFill="1" applyBorder="1" applyAlignment="1">
      <alignment horizontal="right" wrapText="1"/>
    </xf>
    <xf numFmtId="0" fontId="20" fillId="33" borderId="10" xfId="0" applyFont="1" applyFill="1" applyBorder="1" applyAlignment="1">
      <alignment horizontal="center" vertical="center"/>
    </xf>
    <xf numFmtId="0" fontId="21" fillId="33" borderId="10" xfId="0" applyFont="1" applyFill="1" applyBorder="1" applyAlignment="1">
      <alignment horizontal="left" vertical="center" wrapText="1"/>
    </xf>
    <xf numFmtId="3" fontId="25" fillId="34" borderId="10" xfId="0" applyNumberFormat="1" applyFont="1" applyFill="1" applyBorder="1" applyAlignment="1">
      <alignment horizontal="right" wrapText="1"/>
    </xf>
    <xf numFmtId="0" fontId="26" fillId="33" borderId="15"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47" fillId="0" borderId="14" xfId="0" applyFont="1" applyBorder="1" applyAlignment="1">
      <alignment/>
    </xf>
    <xf numFmtId="0" fontId="47" fillId="0" borderId="0" xfId="0" applyFont="1" applyBorder="1" applyAlignment="1">
      <alignment/>
    </xf>
    <xf numFmtId="3" fontId="20" fillId="33" borderId="0" xfId="0" applyNumberFormat="1" applyFont="1" applyFill="1" applyAlignment="1">
      <alignment/>
    </xf>
    <xf numFmtId="0" fontId="27" fillId="33" borderId="10" xfId="0" applyFont="1" applyFill="1" applyBorder="1" applyAlignment="1">
      <alignment horizontal="left" vertical="center" wrapText="1"/>
    </xf>
    <xf numFmtId="0" fontId="26" fillId="33" borderId="10" xfId="0" applyFont="1" applyFill="1" applyBorder="1" applyAlignment="1">
      <alignment horizontal="center" vertical="center"/>
    </xf>
    <xf numFmtId="0" fontId="23" fillId="33" borderId="10" xfId="0" applyFont="1" applyFill="1" applyBorder="1" applyAlignment="1">
      <alignment horizontal="center" vertical="center" wrapText="1"/>
    </xf>
    <xf numFmtId="9" fontId="26" fillId="34" borderId="10" xfId="57" applyNumberFormat="1" applyFont="1" applyFill="1" applyBorder="1" applyAlignment="1">
      <alignment horizontal="right" wrapText="1"/>
    </xf>
    <xf numFmtId="0" fontId="26" fillId="33" borderId="0" xfId="0" applyFont="1" applyFill="1" applyAlignment="1">
      <alignment/>
    </xf>
    <xf numFmtId="0" fontId="20" fillId="8" borderId="10" xfId="0" applyFont="1" applyFill="1" applyBorder="1" applyAlignment="1">
      <alignment horizontal="right" wrapText="1"/>
    </xf>
    <xf numFmtId="0" fontId="26" fillId="34" borderId="10" xfId="0" applyFont="1" applyFill="1" applyBorder="1" applyAlignment="1">
      <alignment horizontal="right" wrapText="1"/>
    </xf>
    <xf numFmtId="184" fontId="26" fillId="34" borderId="10" xfId="57" applyNumberFormat="1" applyFont="1" applyFill="1" applyBorder="1" applyAlignment="1">
      <alignment horizontal="right" wrapText="1"/>
    </xf>
    <xf numFmtId="186" fontId="20" fillId="8" borderId="10" xfId="0" applyNumberFormat="1" applyFont="1" applyFill="1" applyBorder="1" applyAlignment="1">
      <alignment horizontal="right" wrapText="1"/>
    </xf>
    <xf numFmtId="0" fontId="25" fillId="8" borderId="10" xfId="0" applyFont="1" applyFill="1" applyBorder="1" applyAlignment="1">
      <alignment horizontal="right" wrapText="1"/>
    </xf>
    <xf numFmtId="186" fontId="25" fillId="8"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Border="1" applyAlignment="1">
      <alignment horizontal="center"/>
    </xf>
    <xf numFmtId="0" fontId="23" fillId="33" borderId="0" xfId="0" applyFont="1" applyFill="1" applyAlignment="1">
      <alignment horizontal="justify"/>
    </xf>
    <xf numFmtId="0" fontId="20" fillId="33" borderId="0" xfId="0" applyFont="1" applyFill="1" applyBorder="1" applyAlignment="1">
      <alignment/>
    </xf>
    <xf numFmtId="0" fontId="26" fillId="33" borderId="0" xfId="0" applyFont="1" applyFill="1" applyAlignment="1">
      <alignment horizontal="justify"/>
    </xf>
    <xf numFmtId="0" fontId="48" fillId="0" borderId="0" xfId="0" applyFont="1" applyAlignment="1">
      <alignment/>
    </xf>
    <xf numFmtId="185" fontId="20" fillId="33" borderId="0" xfId="0" applyNumberFormat="1" applyFont="1" applyFill="1" applyAlignment="1">
      <alignment/>
    </xf>
    <xf numFmtId="4" fontId="47" fillId="35" borderId="10" xfId="0" applyNumberFormat="1" applyFont="1" applyFill="1" applyBorder="1" applyAlignment="1">
      <alignment vertical="center" wrapText="1"/>
    </xf>
    <xf numFmtId="0" fontId="47" fillId="0" borderId="10" xfId="0" applyFont="1" applyBorder="1" applyAlignment="1">
      <alignment/>
    </xf>
    <xf numFmtId="0" fontId="24" fillId="0" borderId="10" xfId="0" applyFont="1" applyBorder="1" applyAlignment="1">
      <alignment wrapText="1"/>
    </xf>
    <xf numFmtId="0" fontId="47" fillId="0" borderId="10" xfId="0" applyFont="1" applyBorder="1" applyAlignment="1">
      <alignment wrapText="1"/>
    </xf>
    <xf numFmtId="0" fontId="47" fillId="35" borderId="17" xfId="0" applyFont="1" applyFill="1" applyBorder="1" applyAlignment="1">
      <alignment horizontal="left" vertical="center" wrapText="1"/>
    </xf>
    <xf numFmtId="0" fontId="47" fillId="0" borderId="18" xfId="0" applyFont="1" applyBorder="1" applyAlignment="1">
      <alignment/>
    </xf>
    <xf numFmtId="0" fontId="47" fillId="35" borderId="19" xfId="0" applyFont="1" applyFill="1" applyBorder="1" applyAlignment="1">
      <alignment horizontal="left" vertical="center" wrapText="1"/>
    </xf>
    <xf numFmtId="0" fontId="47" fillId="0" borderId="20" xfId="0" applyFont="1" applyBorder="1" applyAlignment="1">
      <alignment/>
    </xf>
    <xf numFmtId="0" fontId="47" fillId="0" borderId="21" xfId="0" applyFont="1" applyBorder="1" applyAlignment="1">
      <alignment/>
    </xf>
    <xf numFmtId="17" fontId="47" fillId="0" borderId="10"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90" zoomScaleNormal="90" zoomScalePageLayoutView="0" workbookViewId="0" topLeftCell="A1">
      <selection activeCell="B30" sqref="B30:H30"/>
    </sheetView>
  </sheetViews>
  <sheetFormatPr defaultColWidth="9.140625" defaultRowHeight="15"/>
  <cols>
    <col min="1" max="1" width="3.7109375" style="4" customWidth="1"/>
    <col min="2" max="2" width="34.8515625" style="4" customWidth="1"/>
    <col min="3" max="3" width="13.140625" style="4" customWidth="1"/>
    <col min="4" max="11" width="11.28125" style="4" customWidth="1"/>
    <col min="12" max="12" width="11.57421875" style="4" customWidth="1"/>
    <col min="13" max="15" width="11.140625" style="4" customWidth="1"/>
    <col min="16" max="16" width="11.00390625" style="4" customWidth="1"/>
    <col min="17" max="16384" width="9.140625" style="4" customWidth="1"/>
  </cols>
  <sheetData>
    <row r="1" spans="1:16" ht="20.25" customHeight="1">
      <c r="A1" s="1"/>
      <c r="B1" s="2" t="s">
        <v>5</v>
      </c>
      <c r="C1" s="3"/>
      <c r="D1" s="3"/>
      <c r="E1" s="3"/>
      <c r="F1" s="3"/>
      <c r="G1" s="3"/>
      <c r="H1" s="3"/>
      <c r="I1" s="3"/>
      <c r="J1" s="3"/>
      <c r="K1" s="3"/>
      <c r="L1" s="3"/>
      <c r="M1" s="3"/>
      <c r="N1" s="3"/>
      <c r="O1" s="3"/>
      <c r="P1" s="3"/>
    </row>
    <row r="2" spans="1:16" ht="14.25">
      <c r="A2" s="1"/>
      <c r="B2" s="5"/>
      <c r="C2" s="6"/>
      <c r="D2" s="6"/>
      <c r="E2" s="6"/>
      <c r="F2" s="6"/>
      <c r="G2" s="6"/>
      <c r="H2" s="6"/>
      <c r="I2" s="6"/>
      <c r="J2" s="6"/>
      <c r="K2" s="6"/>
      <c r="L2" s="6"/>
      <c r="M2" s="6"/>
      <c r="N2" s="6"/>
      <c r="O2" s="6"/>
      <c r="P2" s="6"/>
    </row>
    <row r="3" spans="1:16" ht="14.25">
      <c r="A3" s="7"/>
      <c r="B3" s="8"/>
      <c r="C3" s="8" t="s">
        <v>6</v>
      </c>
      <c r="D3" s="8">
        <v>2010</v>
      </c>
      <c r="E3" s="8">
        <v>2011</v>
      </c>
      <c r="F3" s="8">
        <v>2012</v>
      </c>
      <c r="G3" s="8">
        <v>2013</v>
      </c>
      <c r="H3" s="8">
        <v>2014</v>
      </c>
      <c r="I3" s="8">
        <v>2015</v>
      </c>
      <c r="J3" s="8">
        <v>2016</v>
      </c>
      <c r="K3" s="8">
        <v>2017</v>
      </c>
      <c r="L3" s="8">
        <v>2018</v>
      </c>
      <c r="M3" s="8">
        <v>2019</v>
      </c>
      <c r="N3" s="8" t="s">
        <v>25</v>
      </c>
      <c r="O3" s="8">
        <v>2021</v>
      </c>
      <c r="P3" s="8">
        <v>2022</v>
      </c>
    </row>
    <row r="4" spans="1:16" ht="15">
      <c r="A4" s="9">
        <v>1</v>
      </c>
      <c r="B4" s="10" t="s">
        <v>7</v>
      </c>
      <c r="C4" s="11" t="s">
        <v>8</v>
      </c>
      <c r="D4" s="12">
        <v>156882</v>
      </c>
      <c r="E4" s="12">
        <v>160274</v>
      </c>
      <c r="F4" s="12">
        <v>164646</v>
      </c>
      <c r="G4" s="12">
        <v>169080</v>
      </c>
      <c r="H4" s="12">
        <v>166293</v>
      </c>
      <c r="I4" s="12">
        <v>164088</v>
      </c>
      <c r="J4" s="12">
        <v>162695</v>
      </c>
      <c r="K4" s="12">
        <v>179977</v>
      </c>
      <c r="L4" s="12">
        <v>174957</v>
      </c>
      <c r="M4" s="12">
        <v>166912.56619632177</v>
      </c>
      <c r="N4" s="12">
        <v>159029.72911958536</v>
      </c>
      <c r="O4" s="12">
        <v>157399</v>
      </c>
      <c r="P4" s="12">
        <v>160667</v>
      </c>
    </row>
    <row r="5" spans="1:16" ht="15">
      <c r="A5" s="9">
        <v>2</v>
      </c>
      <c r="B5" s="10" t="s">
        <v>9</v>
      </c>
      <c r="C5" s="11" t="s">
        <v>8</v>
      </c>
      <c r="D5" s="12">
        <v>11487</v>
      </c>
      <c r="E5" s="12">
        <v>10460</v>
      </c>
      <c r="F5" s="12">
        <v>13156</v>
      </c>
      <c r="G5" s="12">
        <v>15342</v>
      </c>
      <c r="H5" s="12">
        <v>7353</v>
      </c>
      <c r="I5" s="12">
        <v>7519</v>
      </c>
      <c r="J5" s="12">
        <v>8350</v>
      </c>
      <c r="K5" s="12">
        <v>8090</v>
      </c>
      <c r="L5" s="12">
        <v>11023</v>
      </c>
      <c r="M5" s="12">
        <v>15592.308624834262</v>
      </c>
      <c r="N5" s="12">
        <v>13002</v>
      </c>
      <c r="O5" s="12">
        <v>3858</v>
      </c>
      <c r="P5" s="12">
        <v>2747.5</v>
      </c>
    </row>
    <row r="6" spans="1:16" ht="15">
      <c r="A6" s="9">
        <v>3</v>
      </c>
      <c r="B6" s="10" t="s">
        <v>10</v>
      </c>
      <c r="C6" s="11" t="s">
        <v>8</v>
      </c>
      <c r="D6" s="12">
        <v>-96919</v>
      </c>
      <c r="E6" s="12">
        <v>-94973</v>
      </c>
      <c r="F6" s="12">
        <v>-101182</v>
      </c>
      <c r="G6" s="12">
        <v>-100789</v>
      </c>
      <c r="H6" s="12">
        <v>-96367</v>
      </c>
      <c r="I6" s="12">
        <v>-94025</v>
      </c>
      <c r="J6" s="12">
        <v>-90528</v>
      </c>
      <c r="K6" s="12">
        <v>-103419</v>
      </c>
      <c r="L6" s="12">
        <v>-110514</v>
      </c>
      <c r="M6" s="12">
        <v>-108832.4245728513</v>
      </c>
      <c r="N6" s="12">
        <v>-105585</v>
      </c>
      <c r="O6" s="12">
        <v>-94241</v>
      </c>
      <c r="P6" s="12">
        <v>-90335</v>
      </c>
    </row>
    <row r="7" spans="1:16" ht="30.75" customHeight="1">
      <c r="A7" s="9">
        <v>4</v>
      </c>
      <c r="B7" s="10" t="s">
        <v>11</v>
      </c>
      <c r="C7" s="11" t="s">
        <v>8</v>
      </c>
      <c r="D7" s="12">
        <v>-208</v>
      </c>
      <c r="E7" s="12">
        <v>-181</v>
      </c>
      <c r="F7" s="12">
        <v>-202</v>
      </c>
      <c r="G7" s="12">
        <v>-168</v>
      </c>
      <c r="H7" s="12">
        <v>-232</v>
      </c>
      <c r="I7" s="12">
        <v>-413</v>
      </c>
      <c r="J7" s="12">
        <v>-462</v>
      </c>
      <c r="K7" s="12">
        <v>-658</v>
      </c>
      <c r="L7" s="12">
        <v>-635</v>
      </c>
      <c r="M7" s="12">
        <v>-639.122</v>
      </c>
      <c r="N7" s="12">
        <v>-331</v>
      </c>
      <c r="O7" s="12">
        <v>-505</v>
      </c>
      <c r="P7" s="12">
        <v>-490</v>
      </c>
    </row>
    <row r="8" spans="1:16" ht="15">
      <c r="A8" s="9">
        <v>5</v>
      </c>
      <c r="B8" s="10" t="s">
        <v>12</v>
      </c>
      <c r="C8" s="11" t="s">
        <v>8</v>
      </c>
      <c r="D8" s="12">
        <v>-2115</v>
      </c>
      <c r="E8" s="12">
        <v>1763</v>
      </c>
      <c r="F8" s="12">
        <v>-2544</v>
      </c>
      <c r="G8" s="12">
        <v>-1914</v>
      </c>
      <c r="H8" s="12">
        <v>-120</v>
      </c>
      <c r="I8" s="12">
        <v>935</v>
      </c>
      <c r="J8" s="12">
        <v>1578</v>
      </c>
      <c r="K8" s="12">
        <v>997</v>
      </c>
      <c r="L8" s="12">
        <v>395</v>
      </c>
      <c r="M8" s="12">
        <v>114.18228360036309</v>
      </c>
      <c r="N8" s="12">
        <v>-445</v>
      </c>
      <c r="O8" s="12">
        <v>2167</v>
      </c>
      <c r="P8" s="12">
        <v>-2720</v>
      </c>
    </row>
    <row r="9" spans="1:16" ht="61.5">
      <c r="A9" s="13">
        <v>6</v>
      </c>
      <c r="B9" s="14" t="s">
        <v>47</v>
      </c>
      <c r="C9" s="11" t="s">
        <v>8</v>
      </c>
      <c r="D9" s="15">
        <f>SUM(D4:D8)</f>
        <v>69127</v>
      </c>
      <c r="E9" s="15">
        <f aca="true" t="shared" si="0" ref="E9:K9">SUM(E4:E8)</f>
        <v>77343</v>
      </c>
      <c r="F9" s="15">
        <f t="shared" si="0"/>
        <v>73874</v>
      </c>
      <c r="G9" s="15">
        <f>SUM(G4:G8)</f>
        <v>81551</v>
      </c>
      <c r="H9" s="15">
        <f t="shared" si="0"/>
        <v>76927</v>
      </c>
      <c r="I9" s="15">
        <f t="shared" si="0"/>
        <v>78104</v>
      </c>
      <c r="J9" s="15">
        <f t="shared" si="0"/>
        <v>81633</v>
      </c>
      <c r="K9" s="15">
        <f t="shared" si="0"/>
        <v>84987</v>
      </c>
      <c r="L9" s="15">
        <f>SUM(L4:L8)</f>
        <v>75226</v>
      </c>
      <c r="M9" s="15">
        <f>SUM(M4:M8)</f>
        <v>73147.51053190509</v>
      </c>
      <c r="N9" s="15">
        <f>SUM(N4:N8)</f>
        <v>65670.72911958536</v>
      </c>
      <c r="O9" s="15">
        <f>SUM(O4:O8)</f>
        <v>68678</v>
      </c>
      <c r="P9" s="15">
        <f>SUM(P4:P8)</f>
        <v>69869.5</v>
      </c>
    </row>
    <row r="10" spans="1:18" ht="14.25">
      <c r="A10" s="13"/>
      <c r="B10" s="16" t="s">
        <v>22</v>
      </c>
      <c r="C10" s="17"/>
      <c r="D10" s="17"/>
      <c r="E10" s="17"/>
      <c r="F10" s="17"/>
      <c r="G10" s="17"/>
      <c r="H10" s="17"/>
      <c r="I10" s="17"/>
      <c r="J10" s="17"/>
      <c r="K10" s="17"/>
      <c r="L10" s="17"/>
      <c r="M10" s="18"/>
      <c r="N10" s="19"/>
      <c r="O10" s="19"/>
      <c r="R10" s="20"/>
    </row>
    <row r="11" spans="1:16" ht="15">
      <c r="A11" s="13">
        <v>7</v>
      </c>
      <c r="B11" s="21" t="s">
        <v>13</v>
      </c>
      <c r="C11" s="11" t="s">
        <v>8</v>
      </c>
      <c r="D11" s="12">
        <v>34515</v>
      </c>
      <c r="E11" s="12">
        <v>37770</v>
      </c>
      <c r="F11" s="12">
        <v>37856</v>
      </c>
      <c r="G11" s="12">
        <v>37479</v>
      </c>
      <c r="H11" s="12">
        <v>37035</v>
      </c>
      <c r="I11" s="12">
        <v>34239</v>
      </c>
      <c r="J11" s="12">
        <v>35358</v>
      </c>
      <c r="K11" s="12">
        <v>38282</v>
      </c>
      <c r="L11" s="12">
        <v>37516</v>
      </c>
      <c r="M11" s="12">
        <v>34472.88008896348</v>
      </c>
      <c r="N11" s="12">
        <v>32612.774440013687</v>
      </c>
      <c r="O11" s="12">
        <v>33533</v>
      </c>
      <c r="P11" s="12">
        <v>29806</v>
      </c>
    </row>
    <row r="12" spans="1:16" s="25" customFormat="1" ht="30">
      <c r="A12" s="22">
        <v>8</v>
      </c>
      <c r="B12" s="21" t="s">
        <v>48</v>
      </c>
      <c r="C12" s="23" t="s">
        <v>0</v>
      </c>
      <c r="D12" s="24">
        <f aca="true" t="shared" si="1" ref="D12:K12">IF(D11="","n/a",D11/D$9)</f>
        <v>0.49929839281322785</v>
      </c>
      <c r="E12" s="24">
        <f t="shared" si="1"/>
        <v>0.4883441293976184</v>
      </c>
      <c r="F12" s="24">
        <f t="shared" si="1"/>
        <v>0.5124401007120232</v>
      </c>
      <c r="G12" s="24">
        <f t="shared" si="1"/>
        <v>0.4595774423366973</v>
      </c>
      <c r="H12" s="24">
        <f t="shared" si="1"/>
        <v>0.4814304470472006</v>
      </c>
      <c r="I12" s="24">
        <f t="shared" si="1"/>
        <v>0.4383770357472089</v>
      </c>
      <c r="J12" s="24">
        <f t="shared" si="1"/>
        <v>0.43313365918194846</v>
      </c>
      <c r="K12" s="24">
        <f t="shared" si="1"/>
        <v>0.45044536223187076</v>
      </c>
      <c r="L12" s="24">
        <f>IF(L11="","n/a",L11/L$9)</f>
        <v>0.4987105522026959</v>
      </c>
      <c r="M12" s="24">
        <f>IF(M11="","n/a",M11/M$9)</f>
        <v>0.47127892444032365</v>
      </c>
      <c r="N12" s="24">
        <f>IF(N11="","n/a",N11/N$9)</f>
        <v>0.4966105124343349</v>
      </c>
      <c r="O12" s="24">
        <f>IF(O11="","n/a",O11/O$9)</f>
        <v>0.4882640729200035</v>
      </c>
      <c r="P12" s="24">
        <f>IF(P11="","n/a",P11/P$9)</f>
        <v>0.4265952955152105</v>
      </c>
    </row>
    <row r="13" spans="1:16" ht="15">
      <c r="A13" s="13">
        <v>9</v>
      </c>
      <c r="B13" s="21" t="s">
        <v>14</v>
      </c>
      <c r="C13" s="11" t="s">
        <v>8</v>
      </c>
      <c r="D13" s="12">
        <v>17103</v>
      </c>
      <c r="E13" s="12">
        <v>18631</v>
      </c>
      <c r="F13" s="12">
        <v>17333</v>
      </c>
      <c r="G13" s="12">
        <v>22117</v>
      </c>
      <c r="H13" s="12">
        <v>18748</v>
      </c>
      <c r="I13" s="12">
        <v>18059</v>
      </c>
      <c r="J13" s="12">
        <v>18624</v>
      </c>
      <c r="K13" s="12">
        <v>19371</v>
      </c>
      <c r="L13" s="12">
        <v>22563</v>
      </c>
      <c r="M13" s="12">
        <v>22728.9032884561</v>
      </c>
      <c r="N13" s="12">
        <v>17085.184214731795</v>
      </c>
      <c r="O13" s="12">
        <v>20548</v>
      </c>
      <c r="P13" s="12">
        <v>7720</v>
      </c>
    </row>
    <row r="14" spans="1:16" s="25" customFormat="1" ht="30">
      <c r="A14" s="22">
        <v>10</v>
      </c>
      <c r="B14" s="21" t="s">
        <v>49</v>
      </c>
      <c r="C14" s="23" t="s">
        <v>0</v>
      </c>
      <c r="D14" s="24">
        <f aca="true" t="shared" si="2" ref="D14:M14">IF(D13="","n/a",D13/D$9)</f>
        <v>0.2474141796982366</v>
      </c>
      <c r="E14" s="24">
        <f t="shared" si="2"/>
        <v>0.2408879924492197</v>
      </c>
      <c r="F14" s="24">
        <f t="shared" si="2"/>
        <v>0.23462923355984514</v>
      </c>
      <c r="G14" s="24">
        <f t="shared" si="2"/>
        <v>0.27120452232345404</v>
      </c>
      <c r="H14" s="24">
        <f t="shared" si="2"/>
        <v>0.2437115707098938</v>
      </c>
      <c r="I14" s="24">
        <f t="shared" si="2"/>
        <v>0.23121735122400902</v>
      </c>
      <c r="J14" s="24">
        <f t="shared" si="2"/>
        <v>0.22814303039212083</v>
      </c>
      <c r="K14" s="24">
        <f t="shared" si="2"/>
        <v>0.22792897737301</v>
      </c>
      <c r="L14" s="24">
        <f t="shared" si="2"/>
        <v>0.29993619227394785</v>
      </c>
      <c r="M14" s="24">
        <f t="shared" si="2"/>
        <v>0.3107269560259652</v>
      </c>
      <c r="N14" s="24">
        <f>IF(N13="","n/a",N13/N$9)</f>
        <v>0.26016437526709874</v>
      </c>
      <c r="O14" s="24">
        <f>IF(O13="","n/a",O13/O$9)</f>
        <v>0.2991933370220449</v>
      </c>
      <c r="P14" s="24">
        <f>IF(P13="","n/a",P13/P$9)</f>
        <v>0.11049170238802339</v>
      </c>
    </row>
    <row r="15" spans="1:16" ht="15">
      <c r="A15" s="13">
        <v>11</v>
      </c>
      <c r="B15" s="21" t="s">
        <v>15</v>
      </c>
      <c r="C15" s="11" t="s">
        <v>8</v>
      </c>
      <c r="D15" s="12">
        <v>-5646</v>
      </c>
      <c r="E15" s="12">
        <v>-4307</v>
      </c>
      <c r="F15" s="12">
        <v>-4476</v>
      </c>
      <c r="G15" s="12">
        <v>-4119</v>
      </c>
      <c r="H15" s="12">
        <v>-5701</v>
      </c>
      <c r="I15" s="12">
        <v>-2546</v>
      </c>
      <c r="J15" s="12">
        <v>-2107</v>
      </c>
      <c r="K15" s="12">
        <v>-3187</v>
      </c>
      <c r="L15" s="12">
        <v>-4213.043278876468</v>
      </c>
      <c r="M15" s="12">
        <v>-5177.150573230151</v>
      </c>
      <c r="N15" s="12">
        <v>-5241</v>
      </c>
      <c r="O15" s="12"/>
      <c r="P15" s="12"/>
    </row>
    <row r="16" spans="1:16" s="25" customFormat="1" ht="30">
      <c r="A16" s="22">
        <v>12</v>
      </c>
      <c r="B16" s="21" t="s">
        <v>50</v>
      </c>
      <c r="C16" s="23" t="s">
        <v>0</v>
      </c>
      <c r="D16" s="24">
        <f aca="true" t="shared" si="3" ref="D16:M16">IF(D15="","n/a",D15/D$9)</f>
        <v>-0.08167575621681832</v>
      </c>
      <c r="E16" s="24">
        <f t="shared" si="3"/>
        <v>-0.055687004641661174</v>
      </c>
      <c r="F16" s="24">
        <f t="shared" si="3"/>
        <v>-0.06058965265181254</v>
      </c>
      <c r="G16" s="24">
        <f t="shared" si="3"/>
        <v>-0.05050827089796569</v>
      </c>
      <c r="H16" s="24">
        <f t="shared" si="3"/>
        <v>-0.07410922042975808</v>
      </c>
      <c r="I16" s="24">
        <f t="shared" si="3"/>
        <v>-0.032597562224726005</v>
      </c>
      <c r="J16" s="24">
        <f t="shared" si="3"/>
        <v>-0.025810640304778705</v>
      </c>
      <c r="K16" s="24">
        <f t="shared" si="3"/>
        <v>-0.03749985291868168</v>
      </c>
      <c r="L16" s="24">
        <f t="shared" si="3"/>
        <v>-0.05600514820509489</v>
      </c>
      <c r="M16" s="24">
        <f t="shared" si="3"/>
        <v>-0.0707768526308494</v>
      </c>
      <c r="N16" s="24">
        <f>IF(N15="","n/a",N15/N$9)</f>
        <v>-0.07980724548460885</v>
      </c>
      <c r="O16" s="24"/>
      <c r="P16" s="24"/>
    </row>
    <row r="17" spans="1:16" ht="15">
      <c r="A17" s="13">
        <v>13</v>
      </c>
      <c r="B17" s="21" t="s">
        <v>16</v>
      </c>
      <c r="C17" s="11" t="s">
        <v>8</v>
      </c>
      <c r="D17" s="12">
        <v>22316</v>
      </c>
      <c r="E17" s="12">
        <v>24423</v>
      </c>
      <c r="F17" s="12">
        <v>22331</v>
      </c>
      <c r="G17" s="12">
        <v>25415</v>
      </c>
      <c r="H17" s="12">
        <v>26212</v>
      </c>
      <c r="I17" s="12">
        <v>27458</v>
      </c>
      <c r="J17" s="12">
        <v>28729</v>
      </c>
      <c r="K17" s="12">
        <v>29829</v>
      </c>
      <c r="L17" s="12">
        <v>18619</v>
      </c>
      <c r="M17" s="12">
        <v>20122.350214961305</v>
      </c>
      <c r="N17" s="12">
        <v>20173.357738607046</v>
      </c>
      <c r="O17" s="12">
        <v>16966</v>
      </c>
      <c r="P17" s="12">
        <v>18453</v>
      </c>
    </row>
    <row r="18" spans="1:16" s="25" customFormat="1" ht="33" customHeight="1">
      <c r="A18" s="22">
        <v>14</v>
      </c>
      <c r="B18" s="21" t="s">
        <v>51</v>
      </c>
      <c r="C18" s="23" t="s">
        <v>0</v>
      </c>
      <c r="D18" s="24">
        <f aca="true" t="shared" si="4" ref="D18:M18">IF(D17="","n/a",D17/D$9)</f>
        <v>0.32282610268057343</v>
      </c>
      <c r="E18" s="24">
        <f t="shared" si="4"/>
        <v>0.3157751832745045</v>
      </c>
      <c r="F18" s="24">
        <f t="shared" si="4"/>
        <v>0.30228497170858487</v>
      </c>
      <c r="G18" s="24">
        <f t="shared" si="4"/>
        <v>0.3116454733847531</v>
      </c>
      <c r="H18" s="24">
        <f t="shared" si="4"/>
        <v>0.34073862233026114</v>
      </c>
      <c r="I18" s="24">
        <f t="shared" si="4"/>
        <v>0.35155689849431526</v>
      </c>
      <c r="J18" s="24">
        <f t="shared" si="4"/>
        <v>0.3519287543027942</v>
      </c>
      <c r="K18" s="24">
        <f t="shared" si="4"/>
        <v>0.35098309153164603</v>
      </c>
      <c r="L18" s="24">
        <f t="shared" si="4"/>
        <v>0.2475075107010874</v>
      </c>
      <c r="M18" s="24">
        <f t="shared" si="4"/>
        <v>0.27509275529184885</v>
      </c>
      <c r="N18" s="24">
        <f>IF(N17="","n/a",N17/N$9)</f>
        <v>0.3071894892756814</v>
      </c>
      <c r="O18" s="24">
        <f>IF(O17="","n/a",O17/O$9)</f>
        <v>0.24703689682285448</v>
      </c>
      <c r="P18" s="24">
        <f>IF(P17="","n/a",P17/P$9)</f>
        <v>0.26410665598007715</v>
      </c>
    </row>
    <row r="19" spans="1:16" ht="15">
      <c r="A19" s="13">
        <v>15</v>
      </c>
      <c r="B19" s="21" t="s">
        <v>1</v>
      </c>
      <c r="C19" s="11" t="s">
        <v>8</v>
      </c>
      <c r="D19" s="26">
        <v>690</v>
      </c>
      <c r="E19" s="26">
        <v>678</v>
      </c>
      <c r="F19" s="26">
        <v>657</v>
      </c>
      <c r="G19" s="26">
        <v>665</v>
      </c>
      <c r="H19" s="26">
        <v>710</v>
      </c>
      <c r="I19" s="26">
        <v>797</v>
      </c>
      <c r="J19" s="26">
        <v>999</v>
      </c>
      <c r="K19" s="26">
        <v>964</v>
      </c>
      <c r="L19" s="12">
        <v>893.8395528804814</v>
      </c>
      <c r="M19" s="12">
        <v>859.3</v>
      </c>
      <c r="N19" s="12">
        <v>830.6383490971625</v>
      </c>
      <c r="O19" s="12">
        <v>792</v>
      </c>
      <c r="P19" s="12">
        <v>791</v>
      </c>
    </row>
    <row r="20" spans="1:16" s="25" customFormat="1" ht="30">
      <c r="A20" s="22">
        <v>16</v>
      </c>
      <c r="B20" s="21" t="s">
        <v>52</v>
      </c>
      <c r="C20" s="23" t="s">
        <v>0</v>
      </c>
      <c r="D20" s="24">
        <f aca="true" t="shared" si="5" ref="D20:M20">IF(D19="","n/a",D19/D$9)</f>
        <v>0.009981628017995863</v>
      </c>
      <c r="E20" s="24">
        <f t="shared" si="5"/>
        <v>0.008766145611108956</v>
      </c>
      <c r="F20" s="24">
        <f t="shared" si="5"/>
        <v>0.008893521401304925</v>
      </c>
      <c r="G20" s="24">
        <f t="shared" si="5"/>
        <v>0.008154406445046659</v>
      </c>
      <c r="H20" s="24">
        <f t="shared" si="5"/>
        <v>0.009229529294006006</v>
      </c>
      <c r="I20" s="24">
        <f t="shared" si="5"/>
        <v>0.01020434292737888</v>
      </c>
      <c r="J20" s="24">
        <f t="shared" si="5"/>
        <v>0.012237697989783544</v>
      </c>
      <c r="K20" s="24">
        <f t="shared" si="5"/>
        <v>0.011342911268782284</v>
      </c>
      <c r="L20" s="24">
        <f t="shared" si="5"/>
        <v>0.011882056109330304</v>
      </c>
      <c r="M20" s="24">
        <f t="shared" si="5"/>
        <v>0.011747494805379536</v>
      </c>
      <c r="N20" s="24">
        <f>IF(N19="","n/a",N19/N$9)</f>
        <v>0.012648532462378835</v>
      </c>
      <c r="O20" s="24">
        <f>IF(O19="","n/a",O19/O$9)</f>
        <v>0.011532077229971752</v>
      </c>
      <c r="P20" s="24">
        <f>IF(P19="","n/a",P19/P$9)</f>
        <v>0.01132110577576768</v>
      </c>
    </row>
    <row r="21" spans="1:16" ht="30">
      <c r="A21" s="13">
        <v>17</v>
      </c>
      <c r="B21" s="21" t="s">
        <v>17</v>
      </c>
      <c r="C21" s="11" t="s">
        <v>8</v>
      </c>
      <c r="D21" s="26" t="s">
        <v>3</v>
      </c>
      <c r="E21" s="26" t="s">
        <v>3</v>
      </c>
      <c r="F21" s="26" t="s">
        <v>4</v>
      </c>
      <c r="G21" s="26">
        <v>1</v>
      </c>
      <c r="H21" s="26">
        <v>1</v>
      </c>
      <c r="I21" s="26">
        <v>15</v>
      </c>
      <c r="J21" s="26">
        <v>31</v>
      </c>
      <c r="K21" s="26">
        <v>37</v>
      </c>
      <c r="L21" s="12">
        <v>73</v>
      </c>
      <c r="M21" s="12">
        <v>117.01934651762681</v>
      </c>
      <c r="N21" s="12">
        <v>216.59750644883923</v>
      </c>
      <c r="O21" s="12">
        <v>290</v>
      </c>
      <c r="P21" s="12">
        <v>363</v>
      </c>
    </row>
    <row r="22" spans="1:16" s="25" customFormat="1" ht="45">
      <c r="A22" s="22">
        <v>18</v>
      </c>
      <c r="B22" s="21" t="s">
        <v>53</v>
      </c>
      <c r="C22" s="23" t="s">
        <v>0</v>
      </c>
      <c r="D22" s="27" t="s">
        <v>2</v>
      </c>
      <c r="E22" s="27" t="s">
        <v>2</v>
      </c>
      <c r="F22" s="27" t="s">
        <v>2</v>
      </c>
      <c r="G22" s="24">
        <f aca="true" t="shared" si="6" ref="G22:M22">IF(G21="","n/a",G21/G$9)</f>
        <v>1.226226533089723E-05</v>
      </c>
      <c r="H22" s="24">
        <f t="shared" si="6"/>
        <v>1.2999337033811276E-05</v>
      </c>
      <c r="I22" s="24">
        <f t="shared" si="6"/>
        <v>0.00019205162347639046</v>
      </c>
      <c r="J22" s="24">
        <f t="shared" si="6"/>
        <v>0.0003797483860693592</v>
      </c>
      <c r="K22" s="24">
        <f t="shared" si="6"/>
        <v>0.00043536070222504616</v>
      </c>
      <c r="L22" s="28">
        <f t="shared" si="6"/>
        <v>0.0009704091670433095</v>
      </c>
      <c r="M22" s="28">
        <f t="shared" si="6"/>
        <v>0.001599772099784393</v>
      </c>
      <c r="N22" s="28">
        <f>IF(N21="","n/a",N21/N$9)</f>
        <v>0.0032982351399573864</v>
      </c>
      <c r="O22" s="28">
        <f>IF(O21="","n/a",O21/O$9)</f>
        <v>0.0042226040362270305</v>
      </c>
      <c r="P22" s="28">
        <f>IF(P21="","n/a",P21/P$9)</f>
        <v>0.005195399995706281</v>
      </c>
    </row>
    <row r="23" spans="1:16" ht="15">
      <c r="A23" s="13">
        <v>19</v>
      </c>
      <c r="B23" s="21" t="s">
        <v>18</v>
      </c>
      <c r="C23" s="11" t="s">
        <v>8</v>
      </c>
      <c r="D23" s="26">
        <v>50</v>
      </c>
      <c r="E23" s="26">
        <v>79</v>
      </c>
      <c r="F23" s="26">
        <v>59</v>
      </c>
      <c r="G23" s="26">
        <v>66</v>
      </c>
      <c r="H23" s="26">
        <v>22</v>
      </c>
      <c r="I23" s="26">
        <v>80</v>
      </c>
      <c r="J23" s="26">
        <v>107</v>
      </c>
      <c r="K23" s="26">
        <v>66</v>
      </c>
      <c r="L23" s="26">
        <v>76</v>
      </c>
      <c r="M23" s="29">
        <v>65.7786328460877</v>
      </c>
      <c r="N23" s="29">
        <v>58.03100219738224</v>
      </c>
      <c r="O23" s="29">
        <v>32</v>
      </c>
      <c r="P23" s="29">
        <v>16</v>
      </c>
    </row>
    <row r="24" spans="1:16" s="25" customFormat="1" ht="30">
      <c r="A24" s="22">
        <v>20</v>
      </c>
      <c r="B24" s="21" t="s">
        <v>54</v>
      </c>
      <c r="C24" s="23" t="s">
        <v>0</v>
      </c>
      <c r="D24" s="28">
        <f aca="true" t="shared" si="7" ref="D24:M24">IF(D23="","n/a",D23/D$9)</f>
        <v>0.0007233063781156423</v>
      </c>
      <c r="E24" s="28">
        <f t="shared" si="7"/>
        <v>0.0010214240461321644</v>
      </c>
      <c r="F24" s="28">
        <f t="shared" si="7"/>
        <v>0.0007986571730243387</v>
      </c>
      <c r="G24" s="28">
        <f t="shared" si="7"/>
        <v>0.0008093095118392172</v>
      </c>
      <c r="H24" s="28">
        <f t="shared" si="7"/>
        <v>0.00028598541474384804</v>
      </c>
      <c r="I24" s="28">
        <f t="shared" si="7"/>
        <v>0.0010242753252074157</v>
      </c>
      <c r="J24" s="28">
        <f t="shared" si="7"/>
        <v>0.0013107444293361753</v>
      </c>
      <c r="K24" s="28">
        <f t="shared" si="7"/>
        <v>0.000776589360725758</v>
      </c>
      <c r="L24" s="28">
        <f t="shared" si="7"/>
        <v>0.0010102889958259113</v>
      </c>
      <c r="M24" s="28">
        <f t="shared" si="7"/>
        <v>0.0008992600345215676</v>
      </c>
      <c r="N24" s="28">
        <f>IF(N23="","n/a",N23/N$9)</f>
        <v>0.000883666177844755</v>
      </c>
      <c r="O24" s="28">
        <f>IF(O23="","n/a",O23/O$9)</f>
        <v>0.00046594251434229305</v>
      </c>
      <c r="P24" s="28">
        <f>IF(P23="","n/a",P23/P$9)</f>
        <v>0.00022899834691818318</v>
      </c>
    </row>
    <row r="25" spans="1:16" ht="15">
      <c r="A25" s="13">
        <v>21</v>
      </c>
      <c r="B25" s="1" t="s">
        <v>19</v>
      </c>
      <c r="C25" s="11" t="s">
        <v>8</v>
      </c>
      <c r="D25" s="30">
        <v>99</v>
      </c>
      <c r="E25" s="30">
        <v>68</v>
      </c>
      <c r="F25" s="30">
        <v>113</v>
      </c>
      <c r="G25" s="30">
        <v>-73</v>
      </c>
      <c r="H25" s="30">
        <v>-100</v>
      </c>
      <c r="I25" s="30">
        <v>0</v>
      </c>
      <c r="J25" s="30">
        <v>-108</v>
      </c>
      <c r="K25" s="30">
        <v>-375</v>
      </c>
      <c r="L25" s="30">
        <v>-299</v>
      </c>
      <c r="M25" s="31">
        <v>-41.570593293207196</v>
      </c>
      <c r="N25" s="31">
        <v>-64.89165950128978</v>
      </c>
      <c r="O25" s="31">
        <v>-49</v>
      </c>
      <c r="P25" s="31">
        <v>-125</v>
      </c>
    </row>
    <row r="26" spans="1:16" s="25" customFormat="1" ht="28.5">
      <c r="A26" s="22">
        <v>22</v>
      </c>
      <c r="B26" s="32" t="s">
        <v>20</v>
      </c>
      <c r="C26" s="23" t="s">
        <v>0</v>
      </c>
      <c r="D26" s="28">
        <f aca="true" t="shared" si="8" ref="D26:M26">IF(D25="","n/a",D25/D$9)</f>
        <v>0.0014321466286689715</v>
      </c>
      <c r="E26" s="28">
        <f t="shared" si="8"/>
        <v>0.0008792004447719898</v>
      </c>
      <c r="F26" s="28">
        <f t="shared" si="8"/>
        <v>0.0015296315347754284</v>
      </c>
      <c r="G26" s="28">
        <f t="shared" si="8"/>
        <v>-0.0008951453691554978</v>
      </c>
      <c r="H26" s="28">
        <f t="shared" si="8"/>
        <v>-0.0012999337033811275</v>
      </c>
      <c r="I26" s="28">
        <f t="shared" si="8"/>
        <v>0</v>
      </c>
      <c r="J26" s="28">
        <f t="shared" si="8"/>
        <v>-0.0013229943772738967</v>
      </c>
      <c r="K26" s="28">
        <f t="shared" si="8"/>
        <v>-0.004412439549578171</v>
      </c>
      <c r="L26" s="28">
        <f t="shared" si="8"/>
        <v>-0.003974689601999309</v>
      </c>
      <c r="M26" s="28">
        <f t="shared" si="8"/>
        <v>-0.000568311798869425</v>
      </c>
      <c r="N26" s="28">
        <f>IF(N25="","n/a",N25/N$9)</f>
        <v>-0.0009881367295789133</v>
      </c>
      <c r="O26" s="28">
        <f>IF(O25="","n/a",O25/O$9)</f>
        <v>-0.0007134744750866362</v>
      </c>
      <c r="P26" s="28">
        <f>IF(P25="","n/a",P25/P$9)</f>
        <v>-0.0017890495852983062</v>
      </c>
    </row>
    <row r="27" spans="1:16" ht="15">
      <c r="A27" s="13">
        <v>23</v>
      </c>
      <c r="B27" s="21" t="s">
        <v>21</v>
      </c>
      <c r="C27" s="11" t="s">
        <v>8</v>
      </c>
      <c r="D27" s="26">
        <v>0</v>
      </c>
      <c r="E27" s="26" t="s">
        <v>2</v>
      </c>
      <c r="F27" s="26" t="s">
        <v>2</v>
      </c>
      <c r="G27" s="26" t="s">
        <v>2</v>
      </c>
      <c r="H27" s="26" t="s">
        <v>2</v>
      </c>
      <c r="I27" s="26" t="s">
        <v>2</v>
      </c>
      <c r="J27" s="26" t="s">
        <v>2</v>
      </c>
      <c r="K27" s="26" t="s">
        <v>2</v>
      </c>
      <c r="L27" s="26" t="s">
        <v>3</v>
      </c>
      <c r="M27" s="26" t="s">
        <v>2</v>
      </c>
      <c r="N27" s="26" t="s">
        <v>2</v>
      </c>
      <c r="O27" s="26" t="s">
        <v>2</v>
      </c>
      <c r="P27" s="26" t="s">
        <v>2</v>
      </c>
    </row>
    <row r="28" spans="1:16" s="25" customFormat="1" ht="30">
      <c r="A28" s="22">
        <v>24</v>
      </c>
      <c r="B28" s="21" t="s">
        <v>55</v>
      </c>
      <c r="C28" s="23" t="s">
        <v>0</v>
      </c>
      <c r="D28" s="24">
        <f>IF(D27="","n/a",D27/D$9)</f>
        <v>0</v>
      </c>
      <c r="E28" s="27" t="s">
        <v>2</v>
      </c>
      <c r="F28" s="27" t="s">
        <v>2</v>
      </c>
      <c r="G28" s="27" t="s">
        <v>2</v>
      </c>
      <c r="H28" s="27" t="s">
        <v>2</v>
      </c>
      <c r="I28" s="27" t="s">
        <v>2</v>
      </c>
      <c r="J28" s="27" t="s">
        <v>2</v>
      </c>
      <c r="K28" s="27" t="s">
        <v>2</v>
      </c>
      <c r="L28" s="27" t="s">
        <v>2</v>
      </c>
      <c r="M28" s="27" t="s">
        <v>2</v>
      </c>
      <c r="N28" s="27" t="s">
        <v>2</v>
      </c>
      <c r="O28" s="27" t="s">
        <v>2</v>
      </c>
      <c r="P28" s="27" t="s">
        <v>2</v>
      </c>
    </row>
    <row r="29" spans="1:2" ht="15">
      <c r="A29" s="33"/>
      <c r="B29" s="34"/>
    </row>
    <row r="30" spans="1:12" ht="15" customHeight="1">
      <c r="A30" s="35"/>
      <c r="B30" s="36" t="s">
        <v>23</v>
      </c>
      <c r="C30" s="37"/>
      <c r="D30" s="37"/>
      <c r="E30" s="37"/>
      <c r="F30" s="37"/>
      <c r="G30" s="37"/>
      <c r="H30" s="37"/>
      <c r="L30" s="38"/>
    </row>
    <row r="31" spans="2:12" ht="15.75" customHeight="1">
      <c r="B31" s="34"/>
      <c r="L31" s="20"/>
    </row>
    <row r="32" ht="15">
      <c r="B32" s="34"/>
    </row>
    <row r="33" spans="2:12" ht="15">
      <c r="B33" s="34"/>
      <c r="D33" s="20"/>
      <c r="E33" s="20"/>
      <c r="F33" s="20"/>
      <c r="G33" s="20"/>
      <c r="H33" s="20"/>
      <c r="I33" s="20"/>
      <c r="J33" s="20"/>
      <c r="K33" s="20"/>
      <c r="L33" s="20"/>
    </row>
    <row r="34" ht="15">
      <c r="B34" s="34"/>
    </row>
    <row r="35" ht="15">
      <c r="B35" s="34"/>
    </row>
    <row r="36" ht="15">
      <c r="B36" s="34"/>
    </row>
    <row r="37" ht="15">
      <c r="B37" s="34"/>
    </row>
    <row r="38" ht="15">
      <c r="B38" s="34"/>
    </row>
    <row r="39" ht="15">
      <c r="B39" s="34"/>
    </row>
    <row r="40" ht="15">
      <c r="B40" s="34"/>
    </row>
    <row r="41" ht="15">
      <c r="B41" s="34"/>
    </row>
    <row r="42" ht="15">
      <c r="B42" s="34"/>
    </row>
    <row r="43" ht="15">
      <c r="B43" s="34"/>
    </row>
    <row r="44" ht="15">
      <c r="B44" s="34"/>
    </row>
    <row r="45" ht="15">
      <c r="B45" s="34"/>
    </row>
    <row r="46" ht="15">
      <c r="B46" s="34"/>
    </row>
    <row r="47" ht="15">
      <c r="B47" s="34"/>
    </row>
    <row r="48" ht="15">
      <c r="B48" s="34"/>
    </row>
    <row r="49" ht="15">
      <c r="B49" s="34"/>
    </row>
    <row r="50" ht="15">
      <c r="B50" s="34"/>
    </row>
  </sheetData>
  <sheetProtection/>
  <mergeCells count="4">
    <mergeCell ref="B30:H30"/>
    <mergeCell ref="B10:M10"/>
    <mergeCell ref="B1:P1"/>
    <mergeCell ref="B2:P2"/>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2" sqref="B2"/>
    </sheetView>
  </sheetViews>
  <sheetFormatPr defaultColWidth="9.140625" defaultRowHeight="15"/>
  <cols>
    <col min="1" max="1" width="47.00390625" style="0" customWidth="1"/>
    <col min="2" max="2" width="84.7109375" style="0" customWidth="1"/>
  </cols>
  <sheetData>
    <row r="1" spans="1:2" ht="15">
      <c r="A1" s="39" t="s">
        <v>26</v>
      </c>
      <c r="B1" s="40" t="s">
        <v>27</v>
      </c>
    </row>
    <row r="2" spans="1:2" ht="171.75">
      <c r="A2" s="39" t="s">
        <v>28</v>
      </c>
      <c r="B2" s="41" t="s">
        <v>44</v>
      </c>
    </row>
    <row r="3" spans="1:2" ht="57.75">
      <c r="A3" s="39" t="s">
        <v>29</v>
      </c>
      <c r="B3" s="42" t="s">
        <v>30</v>
      </c>
    </row>
    <row r="4" spans="1:2" ht="15">
      <c r="A4" s="39" t="s">
        <v>45</v>
      </c>
      <c r="B4" s="40" t="s">
        <v>46</v>
      </c>
    </row>
    <row r="5" spans="1:2" ht="129">
      <c r="A5" s="39" t="s">
        <v>31</v>
      </c>
      <c r="B5" s="42" t="s">
        <v>32</v>
      </c>
    </row>
    <row r="6" spans="1:2" ht="15">
      <c r="A6" s="39" t="s">
        <v>33</v>
      </c>
      <c r="B6" s="40" t="s">
        <v>34</v>
      </c>
    </row>
    <row r="7" spans="1:2" ht="257.25">
      <c r="A7" s="39" t="s">
        <v>35</v>
      </c>
      <c r="B7" s="42" t="s">
        <v>36</v>
      </c>
    </row>
    <row r="8" spans="1:2" ht="15">
      <c r="A8" s="39" t="s">
        <v>37</v>
      </c>
      <c r="B8" s="42" t="s">
        <v>24</v>
      </c>
    </row>
    <row r="9" spans="1:2" ht="28.5">
      <c r="A9" s="39" t="s">
        <v>38</v>
      </c>
      <c r="B9" s="42" t="s">
        <v>24</v>
      </c>
    </row>
    <row r="10" spans="1:2" ht="15">
      <c r="A10" s="43" t="s">
        <v>39</v>
      </c>
      <c r="B10" s="44" t="s">
        <v>24</v>
      </c>
    </row>
    <row r="11" spans="1:2" ht="15">
      <c r="A11" s="45"/>
      <c r="B11" s="46"/>
    </row>
    <row r="12" spans="1:2" ht="15">
      <c r="A12" s="45"/>
      <c r="B12" s="47"/>
    </row>
    <row r="13" spans="1:2" ht="15">
      <c r="A13" s="39" t="s">
        <v>40</v>
      </c>
      <c r="B13" s="48" t="s">
        <v>41</v>
      </c>
    </row>
    <row r="14" spans="1:2" ht="15">
      <c r="A14" s="39" t="s">
        <v>42</v>
      </c>
      <c r="B14" s="40" t="s">
        <v>43</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2013-04-22T16:25:17Z</cp:lastPrinted>
  <dcterms:created xsi:type="dcterms:W3CDTF">2011-05-01T09:55:58Z</dcterms:created>
  <dcterms:modified xsi:type="dcterms:W3CDTF">2023-11-29T06:58:12Z</dcterms:modified>
  <cp:category/>
  <cp:version/>
  <cp:contentType/>
  <cp:contentStatus/>
</cp:coreProperties>
</file>